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2355" activeTab="0"/>
  </bookViews>
  <sheets>
    <sheet name="2018-21(amended)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D20" authorId="0">
      <text>
        <r>
          <rPr>
            <b/>
            <sz val="9"/>
            <rFont val="Tahoma"/>
            <family val="0"/>
          </rPr>
          <t>Subs w/o (£300) + Depreciation (£55) - Exchange gain(£20)</t>
        </r>
      </text>
    </comment>
    <comment ref="F6" authorId="0">
      <text>
        <r>
          <rPr>
            <b/>
            <sz val="9"/>
            <rFont val="Tahoma"/>
            <family val="2"/>
          </rPr>
          <t>Assumes France + JI &amp; includes Life Member subs + Dairy Queen sales during tour</t>
        </r>
      </text>
    </comment>
    <comment ref="F14" authorId="0">
      <text>
        <r>
          <rPr>
            <b/>
            <sz val="9"/>
            <rFont val="Tahoma"/>
            <family val="2"/>
          </rPr>
          <t>Assumes tour to France + JI</t>
        </r>
      </text>
    </comment>
  </commentList>
</comments>
</file>

<file path=xl/sharedStrings.xml><?xml version="1.0" encoding="utf-8"?>
<sst xmlns="http://schemas.openxmlformats.org/spreadsheetml/2006/main" count="45" uniqueCount="38">
  <si>
    <t>Item / Year</t>
  </si>
  <si>
    <t>Income</t>
  </si>
  <si>
    <t>Full Member Subs</t>
  </si>
  <si>
    <t>Assoc. Member Subs</t>
  </si>
  <si>
    <t>Life Member Subs</t>
  </si>
  <si>
    <t>Surplus on Annual Meeting</t>
  </si>
  <si>
    <t>Sponsorship - JETA</t>
  </si>
  <si>
    <t>Misc</t>
  </si>
  <si>
    <t>Total Income</t>
  </si>
  <si>
    <t>Secretariat Expenditure</t>
  </si>
  <si>
    <t>Secretariat</t>
  </si>
  <si>
    <t>Travel</t>
  </si>
  <si>
    <t>Audit</t>
  </si>
  <si>
    <t>Bank</t>
  </si>
  <si>
    <t>Gifts</t>
  </si>
  <si>
    <t>Contingency</t>
  </si>
  <si>
    <t>Sub-total</t>
  </si>
  <si>
    <t>Project Expenditure</t>
  </si>
  <si>
    <t>Youth Travel (JETA &amp; Awards)</t>
  </si>
  <si>
    <t>World Jersey Cheese Awards</t>
  </si>
  <si>
    <t>Total Expenditure</t>
  </si>
  <si>
    <t>Net Income</t>
  </si>
  <si>
    <t>Sales of Dairy Queen</t>
  </si>
  <si>
    <t>General Overheads</t>
  </si>
  <si>
    <t>Web site &amp; Advertising</t>
  </si>
  <si>
    <t>Costs - Dairy Queen</t>
  </si>
  <si>
    <t>Meetings/admin</t>
  </si>
  <si>
    <t>2018 Actual</t>
  </si>
  <si>
    <t>2019 Actual</t>
  </si>
  <si>
    <t>2021 Budget</t>
  </si>
  <si>
    <t>________</t>
  </si>
  <si>
    <t>2021 Forecast</t>
  </si>
  <si>
    <t>2022 Budget</t>
  </si>
  <si>
    <t>2020 Act</t>
  </si>
  <si>
    <t>2021 Actual</t>
  </si>
  <si>
    <t>2023 Budget</t>
  </si>
  <si>
    <t>2024 Budget</t>
  </si>
  <si>
    <t>2022 Draft Actual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</si>
</sst>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_-;\-* #,##0_-;_-* &quot;-&quot;??_-;_-@_-"/>
    <numFmt numFmtId="179" formatCode="_-* #,##0.0_-;\-* #,##0.0_-;_-* &quot;-&quot;??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4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5"/>
      <name val="Calibri"/>
      <family val="2"/>
    </font>
    <font>
      <u val="single"/>
      <sz val="11"/>
      <color indexed="8"/>
      <name val="Calibri"/>
      <family val="2"/>
    </font>
    <font>
      <u val="single"/>
      <sz val="11"/>
      <name val="Calibri"/>
      <family val="2"/>
    </font>
    <font>
      <u val="single"/>
      <sz val="11"/>
      <color indexed="15"/>
      <name val="Calibri"/>
      <family val="2"/>
    </font>
    <font>
      <u val="single"/>
      <sz val="11"/>
      <color indexed="10"/>
      <name val="Calibri"/>
      <family val="2"/>
    </font>
    <font>
      <sz val="11"/>
      <color indexed="56"/>
      <name val="Calibri"/>
      <family val="2"/>
    </font>
    <font>
      <u val="single"/>
      <sz val="11"/>
      <color indexed="56"/>
      <name val="Calibri"/>
      <family val="2"/>
    </font>
    <font>
      <sz val="11"/>
      <color indexed="54"/>
      <name val="Calibri"/>
      <family val="2"/>
    </font>
    <font>
      <sz val="9"/>
      <color indexed="54"/>
      <name val="Calibri"/>
      <family val="2"/>
    </font>
    <font>
      <sz val="11"/>
      <color indexed="21"/>
      <name val="Calibri"/>
      <family val="2"/>
    </font>
    <font>
      <u val="single"/>
      <sz val="11"/>
      <color indexed="21"/>
      <name val="Calibri"/>
      <family val="2"/>
    </font>
    <font>
      <sz val="9"/>
      <color indexed="2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3" tint="0.39998000860214233"/>
      <name val="Calibri"/>
      <family val="2"/>
    </font>
    <font>
      <sz val="11"/>
      <color rgb="FF0070C0"/>
      <name val="Calibri"/>
      <family val="2"/>
    </font>
    <font>
      <u val="single"/>
      <sz val="11"/>
      <color theme="1"/>
      <name val="Calibri"/>
      <family val="2"/>
    </font>
    <font>
      <u val="single"/>
      <sz val="11"/>
      <color rgb="FF0070C0"/>
      <name val="Calibri"/>
      <family val="2"/>
    </font>
    <font>
      <u val="single"/>
      <sz val="11"/>
      <color rgb="FFFF0000"/>
      <name val="Calibri"/>
      <family val="2"/>
    </font>
    <font>
      <sz val="11"/>
      <color rgb="FF002060"/>
      <name val="Calibri"/>
      <family val="2"/>
    </font>
    <font>
      <sz val="11"/>
      <color theme="7" tint="-0.24997000396251678"/>
      <name val="Calibri"/>
      <family val="2"/>
    </font>
    <font>
      <sz val="11"/>
      <color rgb="FF00B050"/>
      <name val="Calibri"/>
      <family val="2"/>
    </font>
    <font>
      <u val="single"/>
      <sz val="11"/>
      <color rgb="FF002060"/>
      <name val="Calibri"/>
      <family val="2"/>
    </font>
    <font>
      <u val="single"/>
      <sz val="11"/>
      <color rgb="FF00B050"/>
      <name val="Calibri"/>
      <family val="2"/>
    </font>
    <font>
      <sz val="9"/>
      <color rgb="FF00B050"/>
      <name val="Calibri"/>
      <family val="2"/>
    </font>
    <font>
      <sz val="9"/>
      <color theme="7" tint="-0.24997000396251678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51" fillId="0" borderId="12" xfId="0" applyFont="1" applyBorder="1" applyAlignment="1">
      <alignment/>
    </xf>
    <xf numFmtId="178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left" indent="1"/>
    </xf>
    <xf numFmtId="0" fontId="53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0" fillId="0" borderId="10" xfId="0" applyBorder="1" applyAlignment="1">
      <alignment horizontal="left" indent="1"/>
    </xf>
    <xf numFmtId="0" fontId="51" fillId="0" borderId="12" xfId="0" applyFont="1" applyBorder="1" applyAlignment="1">
      <alignment horizontal="left"/>
    </xf>
    <xf numFmtId="38" fontId="51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left" indent="1"/>
    </xf>
    <xf numFmtId="178" fontId="0" fillId="0" borderId="0" xfId="0" applyNumberFormat="1" applyAlignment="1">
      <alignment/>
    </xf>
    <xf numFmtId="0" fontId="54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51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55" fillId="0" borderId="0" xfId="0" applyFont="1" applyBorder="1" applyAlignment="1">
      <alignment/>
    </xf>
    <xf numFmtId="178" fontId="55" fillId="0" borderId="0" xfId="42" applyNumberFormat="1" applyFont="1" applyBorder="1" applyAlignment="1">
      <alignment/>
    </xf>
    <xf numFmtId="0" fontId="23" fillId="0" borderId="13" xfId="0" applyFont="1" applyBorder="1" applyAlignment="1">
      <alignment horizontal="right" vertical="center" wrapText="1"/>
    </xf>
    <xf numFmtId="178" fontId="23" fillId="0" borderId="0" xfId="42" applyNumberFormat="1" applyFont="1" applyBorder="1" applyAlignment="1">
      <alignment/>
    </xf>
    <xf numFmtId="178" fontId="23" fillId="0" borderId="0" xfId="42" applyNumberFormat="1" applyFont="1" applyFill="1" applyBorder="1" applyAlignment="1">
      <alignment/>
    </xf>
    <xf numFmtId="178" fontId="24" fillId="0" borderId="11" xfId="42" applyNumberFormat="1" applyFont="1" applyBorder="1" applyAlignment="1">
      <alignment/>
    </xf>
    <xf numFmtId="0" fontId="23" fillId="0" borderId="0" xfId="0" applyFont="1" applyAlignment="1">
      <alignment/>
    </xf>
    <xf numFmtId="178" fontId="23" fillId="0" borderId="14" xfId="42" applyNumberFormat="1" applyFont="1" applyBorder="1" applyAlignment="1">
      <alignment/>
    </xf>
    <xf numFmtId="178" fontId="24" fillId="0" borderId="14" xfId="42" applyNumberFormat="1" applyFont="1" applyBorder="1" applyAlignment="1">
      <alignment/>
    </xf>
    <xf numFmtId="38" fontId="24" fillId="0" borderId="14" xfId="42" applyNumberFormat="1" applyFont="1" applyBorder="1" applyAlignment="1">
      <alignment/>
    </xf>
    <xf numFmtId="0" fontId="5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2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2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M18" sqref="M18"/>
    </sheetView>
  </sheetViews>
  <sheetFormatPr defaultColWidth="9.140625" defaultRowHeight="15"/>
  <cols>
    <col min="1" max="1" width="32.8515625" style="0" customWidth="1"/>
    <col min="2" max="2" width="10.421875" style="0" customWidth="1"/>
    <col min="3" max="3" width="2.8515625" style="0" customWidth="1"/>
    <col min="4" max="4" width="10.7109375" style="0" customWidth="1"/>
    <col min="9" max="9" width="9.140625" style="46" customWidth="1"/>
    <col min="10" max="10" width="9.140625" style="45" customWidth="1"/>
    <col min="11" max="11" width="9.140625" style="46" customWidth="1"/>
    <col min="12" max="12" width="9.140625" style="47" customWidth="1"/>
  </cols>
  <sheetData>
    <row r="1" spans="1:12" s="3" customFormat="1" ht="45">
      <c r="A1" s="1" t="s">
        <v>0</v>
      </c>
      <c r="B1" s="2" t="s">
        <v>27</v>
      </c>
      <c r="C1" s="2"/>
      <c r="D1" s="22" t="s">
        <v>28</v>
      </c>
      <c r="E1" s="39" t="s">
        <v>33</v>
      </c>
      <c r="F1" s="32" t="s">
        <v>29</v>
      </c>
      <c r="G1" s="30" t="s">
        <v>31</v>
      </c>
      <c r="H1" s="40" t="s">
        <v>34</v>
      </c>
      <c r="I1" s="41" t="s">
        <v>32</v>
      </c>
      <c r="J1" s="43" t="s">
        <v>37</v>
      </c>
      <c r="K1" s="32" t="s">
        <v>35</v>
      </c>
      <c r="L1" s="42" t="s">
        <v>36</v>
      </c>
    </row>
    <row r="2" spans="1:9" ht="15">
      <c r="A2" s="4" t="s">
        <v>1</v>
      </c>
      <c r="B2" s="6"/>
      <c r="C2" s="6"/>
      <c r="D2" s="20"/>
      <c r="I2" s="44"/>
    </row>
    <row r="3" spans="1:12" ht="15">
      <c r="A3" s="7" t="s">
        <v>2</v>
      </c>
      <c r="B3" s="16">
        <v>7500</v>
      </c>
      <c r="C3" s="16"/>
      <c r="D3" s="23">
        <v>7000</v>
      </c>
      <c r="E3">
        <v>7000</v>
      </c>
      <c r="F3" s="33">
        <v>7000</v>
      </c>
      <c r="G3">
        <v>7000</v>
      </c>
      <c r="H3">
        <v>7000</v>
      </c>
      <c r="I3" s="44">
        <v>7000</v>
      </c>
      <c r="J3" s="45">
        <v>7000</v>
      </c>
      <c r="K3" s="48">
        <v>7000</v>
      </c>
      <c r="L3" s="47">
        <v>7000</v>
      </c>
    </row>
    <row r="4" spans="1:12" ht="15">
      <c r="A4" s="7" t="s">
        <v>3</v>
      </c>
      <c r="B4" s="6">
        <v>350</v>
      </c>
      <c r="C4" s="6"/>
      <c r="D4" s="23">
        <v>450</v>
      </c>
      <c r="E4">
        <v>250</v>
      </c>
      <c r="F4" s="33">
        <v>350</v>
      </c>
      <c r="G4" s="33">
        <v>150</v>
      </c>
      <c r="H4" s="31">
        <v>950</v>
      </c>
      <c r="I4" s="44">
        <v>150</v>
      </c>
      <c r="J4" s="45">
        <v>400</v>
      </c>
      <c r="K4" s="48">
        <v>150</v>
      </c>
      <c r="L4" s="47">
        <v>150</v>
      </c>
    </row>
    <row r="5" spans="1:12" ht="15">
      <c r="A5" s="7" t="s">
        <v>4</v>
      </c>
      <c r="B5" s="6">
        <v>95</v>
      </c>
      <c r="C5" s="6"/>
      <c r="D5" s="21"/>
      <c r="E5" s="24">
        <v>50</v>
      </c>
      <c r="H5">
        <v>500</v>
      </c>
      <c r="I5" s="44">
        <v>50</v>
      </c>
      <c r="J5" s="45">
        <v>-50</v>
      </c>
      <c r="K5" s="48">
        <v>50</v>
      </c>
      <c r="L5" s="47">
        <v>200</v>
      </c>
    </row>
    <row r="6" spans="1:12" ht="15">
      <c r="A6" s="7" t="s">
        <v>5</v>
      </c>
      <c r="B6" s="16">
        <v>11573</v>
      </c>
      <c r="C6" s="16"/>
      <c r="D6" s="24">
        <v>5075</v>
      </c>
      <c r="E6">
        <v>0</v>
      </c>
      <c r="F6" s="33">
        <v>3000</v>
      </c>
      <c r="I6" s="44"/>
      <c r="J6" s="45">
        <v>1512</v>
      </c>
      <c r="K6" s="48">
        <v>1500</v>
      </c>
      <c r="L6" s="47">
        <v>10000</v>
      </c>
    </row>
    <row r="7" spans="1:11" ht="15">
      <c r="A7" s="13" t="s">
        <v>6</v>
      </c>
      <c r="B7" s="8"/>
      <c r="C7" s="8"/>
      <c r="D7" s="21"/>
      <c r="I7" s="44"/>
      <c r="K7" s="48"/>
    </row>
    <row r="8" spans="1:12" ht="15">
      <c r="A8" s="7" t="s">
        <v>22</v>
      </c>
      <c r="B8" s="6">
        <v>860</v>
      </c>
      <c r="C8" s="6"/>
      <c r="D8" s="23">
        <v>1225</v>
      </c>
      <c r="E8">
        <v>105</v>
      </c>
      <c r="G8">
        <v>105</v>
      </c>
      <c r="I8" s="44">
        <v>400</v>
      </c>
      <c r="K8" s="48">
        <v>100</v>
      </c>
      <c r="L8" s="47">
        <v>100</v>
      </c>
    </row>
    <row r="9" spans="1:11" ht="15">
      <c r="A9" s="7" t="s">
        <v>7</v>
      </c>
      <c r="B9" s="17">
        <v>57</v>
      </c>
      <c r="C9" s="17"/>
      <c r="D9" s="23">
        <v>125</v>
      </c>
      <c r="E9" s="34" t="s">
        <v>30</v>
      </c>
      <c r="F9" t="s">
        <v>30</v>
      </c>
      <c r="G9" s="34">
        <v>10</v>
      </c>
      <c r="H9" s="34">
        <v>6</v>
      </c>
      <c r="I9" s="49" t="s">
        <v>30</v>
      </c>
      <c r="J9" s="50">
        <v>219</v>
      </c>
      <c r="K9" s="48"/>
    </row>
    <row r="10" spans="1:12" ht="15">
      <c r="A10" s="9" t="s">
        <v>8</v>
      </c>
      <c r="B10" s="18">
        <f>SUM(B3:B9)</f>
        <v>20435</v>
      </c>
      <c r="C10" s="18"/>
      <c r="D10" s="25">
        <v>13875</v>
      </c>
      <c r="E10" s="34">
        <v>7446</v>
      </c>
      <c r="F10" s="36">
        <v>10350</v>
      </c>
      <c r="G10" s="34">
        <v>7265</v>
      </c>
      <c r="H10" s="34">
        <v>8561</v>
      </c>
      <c r="I10" s="49">
        <f>SUM(I3:I9)</f>
        <v>7600</v>
      </c>
      <c r="J10" s="50">
        <f>SUM(J3:J9)</f>
        <v>9081</v>
      </c>
      <c r="K10" s="48">
        <f>SUM(K3:K9)</f>
        <v>8800</v>
      </c>
      <c r="L10" s="47">
        <f>SUM(L3:L9)</f>
        <v>17450</v>
      </c>
    </row>
    <row r="11" spans="1:11" ht="15">
      <c r="A11" s="4" t="s">
        <v>9</v>
      </c>
      <c r="B11" s="6"/>
      <c r="C11" s="6"/>
      <c r="D11" s="21"/>
      <c r="I11" s="44"/>
      <c r="K11" s="48"/>
    </row>
    <row r="12" spans="1:12" ht="15">
      <c r="A12" s="7" t="s">
        <v>10</v>
      </c>
      <c r="B12" s="16">
        <v>6600</v>
      </c>
      <c r="C12" s="16"/>
      <c r="D12" s="5">
        <v>7200</v>
      </c>
      <c r="E12" s="26">
        <v>7200</v>
      </c>
      <c r="F12" s="33">
        <v>7200</v>
      </c>
      <c r="G12">
        <v>7200</v>
      </c>
      <c r="H12" s="31">
        <v>7200</v>
      </c>
      <c r="I12" s="44">
        <v>6600</v>
      </c>
      <c r="J12" s="45">
        <v>6000</v>
      </c>
      <c r="K12" s="48">
        <v>6600</v>
      </c>
      <c r="L12" s="47">
        <v>6600</v>
      </c>
    </row>
    <row r="13" spans="1:12" ht="15">
      <c r="A13" s="7" t="s">
        <v>26</v>
      </c>
      <c r="B13" s="6"/>
      <c r="C13" s="6"/>
      <c r="D13" s="23">
        <v>94</v>
      </c>
      <c r="E13" s="31"/>
      <c r="F13" s="33">
        <v>150</v>
      </c>
      <c r="H13" s="31">
        <v>597</v>
      </c>
      <c r="I13" s="44"/>
      <c r="J13" s="45">
        <v>1170</v>
      </c>
      <c r="K13" s="48">
        <v>1600</v>
      </c>
      <c r="L13" s="47">
        <v>1600</v>
      </c>
    </row>
    <row r="14" spans="1:12" ht="15">
      <c r="A14" s="7" t="s">
        <v>11</v>
      </c>
      <c r="B14" s="6">
        <v>789</v>
      </c>
      <c r="C14" s="6"/>
      <c r="D14" s="23">
        <v>1532</v>
      </c>
      <c r="E14" s="31">
        <v>109</v>
      </c>
      <c r="F14" s="33">
        <v>250</v>
      </c>
      <c r="G14">
        <v>-492</v>
      </c>
      <c r="H14" s="31">
        <v>-89</v>
      </c>
      <c r="I14" s="44">
        <v>400</v>
      </c>
      <c r="J14" s="45">
        <v>412</v>
      </c>
      <c r="K14" s="48">
        <v>500</v>
      </c>
      <c r="L14" s="47">
        <v>1000</v>
      </c>
    </row>
    <row r="15" spans="1:12" ht="15">
      <c r="A15" s="7" t="s">
        <v>12</v>
      </c>
      <c r="B15" s="6">
        <v>385</v>
      </c>
      <c r="C15" s="6"/>
      <c r="D15" s="23">
        <v>350</v>
      </c>
      <c r="E15" s="31">
        <v>263</v>
      </c>
      <c r="F15" s="33">
        <v>300</v>
      </c>
      <c r="G15">
        <v>250</v>
      </c>
      <c r="H15" s="31">
        <v>300</v>
      </c>
      <c r="I15" s="44">
        <v>600</v>
      </c>
      <c r="K15" s="48">
        <v>600</v>
      </c>
      <c r="L15" s="47">
        <v>600</v>
      </c>
    </row>
    <row r="16" spans="1:12" ht="15">
      <c r="A16" s="7" t="s">
        <v>25</v>
      </c>
      <c r="B16" s="16">
        <v>1229</v>
      </c>
      <c r="C16" s="16"/>
      <c r="D16" s="23">
        <v>289</v>
      </c>
      <c r="E16" s="31">
        <v>159</v>
      </c>
      <c r="F16" s="33">
        <v>150</v>
      </c>
      <c r="G16">
        <v>153</v>
      </c>
      <c r="H16" s="31">
        <v>207</v>
      </c>
      <c r="I16" s="44">
        <v>150</v>
      </c>
      <c r="K16" s="48">
        <v>100</v>
      </c>
      <c r="L16" s="47">
        <v>100</v>
      </c>
    </row>
    <row r="17" spans="1:12" ht="15">
      <c r="A17" s="7" t="s">
        <v>13</v>
      </c>
      <c r="B17" s="17">
        <v>338</v>
      </c>
      <c r="C17" s="17"/>
      <c r="D17" s="23">
        <v>232</v>
      </c>
      <c r="E17" s="26">
        <v>124</v>
      </c>
      <c r="F17" s="33">
        <v>200</v>
      </c>
      <c r="G17">
        <v>125</v>
      </c>
      <c r="H17" s="31">
        <v>135</v>
      </c>
      <c r="I17" s="44">
        <v>150</v>
      </c>
      <c r="J17" s="45">
        <v>165</v>
      </c>
      <c r="K17" s="48">
        <v>150</v>
      </c>
      <c r="L17" s="47">
        <v>100</v>
      </c>
    </row>
    <row r="18" spans="1:12" ht="15">
      <c r="A18" s="7" t="s">
        <v>24</v>
      </c>
      <c r="B18" s="17">
        <v>640</v>
      </c>
      <c r="C18" s="17"/>
      <c r="D18" s="23">
        <v>1082</v>
      </c>
      <c r="E18" s="31">
        <v>555</v>
      </c>
      <c r="F18" s="33">
        <v>1000</v>
      </c>
      <c r="G18">
        <v>555</v>
      </c>
      <c r="H18" s="31">
        <v>594</v>
      </c>
      <c r="I18" s="44">
        <v>750</v>
      </c>
      <c r="J18" s="45">
        <v>645</v>
      </c>
      <c r="K18" s="48">
        <v>800</v>
      </c>
      <c r="L18" s="47">
        <v>1000</v>
      </c>
    </row>
    <row r="19" spans="1:11" ht="15">
      <c r="A19" s="7" t="s">
        <v>14</v>
      </c>
      <c r="B19" s="16">
        <v>1263</v>
      </c>
      <c r="C19" s="16"/>
      <c r="D19" s="24">
        <v>325</v>
      </c>
      <c r="F19" s="33">
        <v>200</v>
      </c>
      <c r="H19" s="34"/>
      <c r="I19" s="44"/>
      <c r="K19" s="48"/>
    </row>
    <row r="20" spans="1:12" ht="15">
      <c r="A20" s="7" t="s">
        <v>23</v>
      </c>
      <c r="B20" s="17">
        <v>2439</v>
      </c>
      <c r="C20" s="17"/>
      <c r="D20" s="23">
        <v>353</v>
      </c>
      <c r="E20">
        <v>49</v>
      </c>
      <c r="F20" s="33">
        <v>150</v>
      </c>
      <c r="G20">
        <v>55</v>
      </c>
      <c r="H20" s="31">
        <v>44</v>
      </c>
      <c r="I20" s="44">
        <v>100</v>
      </c>
      <c r="J20" s="45">
        <v>147</v>
      </c>
      <c r="K20" s="48">
        <v>100</v>
      </c>
      <c r="L20" s="47">
        <v>100</v>
      </c>
    </row>
    <row r="21" spans="1:12" ht="15">
      <c r="A21" s="7" t="s">
        <v>15</v>
      </c>
      <c r="B21" s="6"/>
      <c r="C21" s="6"/>
      <c r="D21" s="23"/>
      <c r="E21" s="35" t="s">
        <v>30</v>
      </c>
      <c r="F21" s="36">
        <v>300</v>
      </c>
      <c r="G21" s="34"/>
      <c r="H21" s="34"/>
      <c r="I21" s="49"/>
      <c r="J21" s="50">
        <v>695</v>
      </c>
      <c r="K21" s="48">
        <v>500</v>
      </c>
      <c r="L21" s="47">
        <v>500</v>
      </c>
    </row>
    <row r="22" spans="1:12" ht="15">
      <c r="A22" s="10" t="s">
        <v>16</v>
      </c>
      <c r="B22" s="19">
        <f>SUM(B12:B21)</f>
        <v>13683</v>
      </c>
      <c r="C22" s="19"/>
      <c r="D22" s="27">
        <v>11457</v>
      </c>
      <c r="E22" s="34">
        <v>8459</v>
      </c>
      <c r="F22" s="36">
        <v>9900</v>
      </c>
      <c r="G22" s="34">
        <v>7846</v>
      </c>
      <c r="H22" s="34">
        <f>SUM(H12:H21)</f>
        <v>8988</v>
      </c>
      <c r="I22" s="49">
        <f>SUM(I12:I21)</f>
        <v>8750</v>
      </c>
      <c r="J22" s="50">
        <f>SUM(J12:J21)</f>
        <v>9234</v>
      </c>
      <c r="K22" s="48">
        <f>SUM(K12:K21)</f>
        <v>10950</v>
      </c>
      <c r="L22" s="47">
        <f>SUM(L12:L21)</f>
        <v>11600</v>
      </c>
    </row>
    <row r="23" spans="1:11" ht="15">
      <c r="A23" s="11" t="s">
        <v>17</v>
      </c>
      <c r="B23" s="6"/>
      <c r="C23" s="6"/>
      <c r="D23" s="21"/>
      <c r="I23" s="44"/>
      <c r="K23" s="48"/>
    </row>
    <row r="24" spans="1:11" ht="15">
      <c r="A24" s="7" t="s">
        <v>18</v>
      </c>
      <c r="B24" s="16">
        <v>14262</v>
      </c>
      <c r="C24" s="16"/>
      <c r="D24" s="21"/>
      <c r="I24" s="44"/>
      <c r="K24" s="48"/>
    </row>
    <row r="25" spans="1:11" ht="15">
      <c r="A25" s="7" t="s">
        <v>19</v>
      </c>
      <c r="B25" s="16">
        <v>2200</v>
      </c>
      <c r="C25" s="16"/>
      <c r="D25" s="23">
        <v>2350</v>
      </c>
      <c r="I25" s="44"/>
      <c r="K25" s="48"/>
    </row>
    <row r="26" spans="1:11" ht="15">
      <c r="A26" s="7"/>
      <c r="B26" s="6"/>
      <c r="C26" s="6"/>
      <c r="D26" s="21"/>
      <c r="E26" t="s">
        <v>30</v>
      </c>
      <c r="I26" s="44"/>
      <c r="K26" s="48"/>
    </row>
    <row r="27" spans="1:11" ht="15">
      <c r="A27" s="10" t="s">
        <v>16</v>
      </c>
      <c r="B27" s="19">
        <f>SUM(B24:B25)</f>
        <v>16462</v>
      </c>
      <c r="C27" s="19"/>
      <c r="D27" s="27">
        <v>2350</v>
      </c>
      <c r="E27" t="s">
        <v>30</v>
      </c>
      <c r="F27" t="s">
        <v>30</v>
      </c>
      <c r="G27" s="34"/>
      <c r="H27" s="34"/>
      <c r="I27" s="44"/>
      <c r="K27" s="48"/>
    </row>
    <row r="28" spans="1:11" ht="15">
      <c r="A28" s="9" t="s">
        <v>20</v>
      </c>
      <c r="B28" s="18">
        <f>B22+B27</f>
        <v>30145</v>
      </c>
      <c r="C28" s="18"/>
      <c r="D28" s="28">
        <v>13807</v>
      </c>
      <c r="E28" s="34">
        <v>8459</v>
      </c>
      <c r="F28" s="36">
        <v>9900</v>
      </c>
      <c r="G28" s="34">
        <v>7846</v>
      </c>
      <c r="H28" s="34">
        <v>8988</v>
      </c>
      <c r="I28" s="49">
        <v>8750</v>
      </c>
      <c r="J28" s="50"/>
      <c r="K28" s="48">
        <f>SUM(K22:K27)</f>
        <v>10950</v>
      </c>
    </row>
    <row r="29" spans="1:12" ht="15">
      <c r="A29" s="9" t="s">
        <v>21</v>
      </c>
      <c r="B29" s="12">
        <f>B10-B28</f>
        <v>-9710</v>
      </c>
      <c r="C29" s="12"/>
      <c r="D29" s="29">
        <v>68</v>
      </c>
      <c r="E29" s="37">
        <v>1013</v>
      </c>
      <c r="F29" s="36">
        <v>450</v>
      </c>
      <c r="G29" s="38">
        <v>581</v>
      </c>
      <c r="H29" s="37">
        <v>427</v>
      </c>
      <c r="I29" s="51">
        <v>1150</v>
      </c>
      <c r="J29" s="51">
        <f>J10-J22</f>
        <v>-153</v>
      </c>
      <c r="K29" s="52">
        <f>K10-K28</f>
        <v>-2150</v>
      </c>
      <c r="L29" s="47">
        <f>L10-L22</f>
        <v>5850</v>
      </c>
    </row>
    <row r="30" ht="15">
      <c r="D30" s="14"/>
    </row>
    <row r="37" spans="9:12" s="15" customFormat="1" ht="12">
      <c r="I37" s="53"/>
      <c r="J37" s="54"/>
      <c r="K37" s="53"/>
      <c r="L37" s="55"/>
    </row>
  </sheetData>
  <sheetProtection/>
  <printOptions/>
  <pageMargins left="0.75" right="0.75" top="1" bottom="1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Le F</dc:creator>
  <cp:keywords/>
  <dc:description/>
  <cp:lastModifiedBy>Trevor</cp:lastModifiedBy>
  <cp:lastPrinted>2018-06-13T19:32:25Z</cp:lastPrinted>
  <dcterms:created xsi:type="dcterms:W3CDTF">2014-09-03T12:53:18Z</dcterms:created>
  <dcterms:modified xsi:type="dcterms:W3CDTF">2023-09-13T01:41:33Z</dcterms:modified>
  <cp:category/>
  <cp:version/>
  <cp:contentType/>
  <cp:contentStatus/>
</cp:coreProperties>
</file>